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3\"/>
    </mc:Choice>
  </mc:AlternateContent>
  <xr:revisionPtr revIDLastSave="0" documentId="13_ncr:1_{62B853D4-4636-4529-8633-717CA976B328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7-01" sheetId="6" r:id="rId6"/>
    <sheet name="ОСР 27-02-01" sheetId="7" r:id="rId7"/>
    <sheet name="ОСР 27-09-01" sheetId="8" r:id="rId8"/>
    <sheet name="ОСР 27-12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1" i="1" s="1"/>
  <c r="C32" i="1" l="1"/>
  <c r="C39" i="1"/>
  <c r="C40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<sst xmlns="http://schemas.openxmlformats.org/spreadsheetml/2006/main" count="378" uniqueCount="163">
  <si>
    <t>СВОДКА ЗАТРАТ</t>
  </si>
  <si>
    <t>P_0343</t>
  </si>
  <si>
    <t>(идентификатор инвестиционного проекта)</t>
  </si>
  <si>
    <t>Реконструкция КЛ-0,4кВ от ТП №1060608 (ТП-608) до ж/д 5-Н ( ф 4, ф 10 , ф 8, ф 16 ,ф 6 , ф 14 ) (0,84 км, в т.ч. ГНБ 0,045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</si>
  <si>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</si>
  <si>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</si>
  <si>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</si>
  <si>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</si>
  <si>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</si>
  <si>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</si>
  <si>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</si>
  <si>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</si>
  <si>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</si>
  <si>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</si>
  <si>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</si>
  <si>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</si>
  <si>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</si>
  <si>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</si>
  <si>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</si>
  <si>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</si>
  <si>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</si>
  <si>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</si>
  <si>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</si>
  <si>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</si>
  <si>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</si>
  <si>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</si>
  <si>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</si>
  <si>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</si>
  <si>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</si>
  <si>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</si>
  <si>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</si>
  <si>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</si>
  <si>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</si>
  <si>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</si>
  <si>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</si>
  <si>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</si>
  <si>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</si>
  <si>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</si>
  <si>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</si>
  <si>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</si>
  <si>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</si>
  <si>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</si>
  <si>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</si>
  <si>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</si>
  <si>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</si>
  <si>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</si>
  <si>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</si>
  <si>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</si>
  <si>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</si>
  <si>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</si>
  <si>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</si>
  <si>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</si>
  <si>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</si>
  <si>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</si>
  <si>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</si>
  <si>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</si>
  <si>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</si>
  <si>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</si>
  <si>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</si>
  <si>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</si>
  <si>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</si>
  <si>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</si>
  <si>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</si>
  <si>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</si>
  <si>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</si>
  <si>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</si>
  <si>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</si>
  <si>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</si>
  <si>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</si>
  <si>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</si>
  <si>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</si>
  <si>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ОСР-27-09-01</t>
  </si>
  <si>
    <t>Пусконаладочные работы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</si>
  <si>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</si>
  <si>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</si>
  <si>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</si>
  <si>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</si>
  <si>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</si>
  <si>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</si>
  <si>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</si>
  <si>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</si>
  <si>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</si>
  <si>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</si>
  <si>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</si>
  <si>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</si>
  <si>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</si>
  <si>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</si>
  <si>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</si>
  <si>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</si>
  <si>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</si>
  <si>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</si>
  <si>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</si>
  <si>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</si>
  <si>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</si>
  <si>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</si>
  <si>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</si>
  <si>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</si>
  <si>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</si>
  <si>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</si>
  <si>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</si>
  <si>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</si>
  <si>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</si>
  <si>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</si>
  <si>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</si>
  <si>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</si>
  <si>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</si>
  <si>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</si>
  <si>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</si>
  <si>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</si>
  <si>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</si>
  <si>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</si>
  <si>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</si>
  <si>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</si>
  <si>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</si>
  <si>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</si>
  <si>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</si>
  <si>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</si>
  <si>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</si>
  <si>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</si>
  <si>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</si>
  <si>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</si>
  <si>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</si>
  <si>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</si>
  <si>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</si>
  <si>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</si>
  <si>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</si>
  <si>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</si>
  <si>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</si>
  <si>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</si>
  <si>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</si>
  <si>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</si>
  <si>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</si>
  <si>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</si>
  <si>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</si>
  <si>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</si>
  <si>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</si>
  <si>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</si>
  <si>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</si>
  <si>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</si>
  <si>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</si>
  <si>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</si>
  <si>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</si>
  <si>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</si>
  <si>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</si>
  <si>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</si>
  <si>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</si>
  <si>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</si>
  <si>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</si>
  <si>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</si>
  <si>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</si>
  <si>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</si>
  <si>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</si>
  <si>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</si>
  <si>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</si>
  <si>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</si>
  <si>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</si>
  <si>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</si>
  <si>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</si>
  <si>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</si>
  <si>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</si>
  <si>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Кабель силовой с алюминиевыми жилами АПвПу 3х120мк</t>
  </si>
  <si>
    <t>ФСБЦ-24.3.02.02-0004</t>
  </si>
  <si>
    <t>ФСБЦ-21.1.07.02-1164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</si>
</sst>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7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44140625" customWidth="1"/>
    <col min="9" max="9" width="17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189.41881000000001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189.41881000000001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31.569800000000015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196.82159738419381</v>
      </c>
      <c r="D32" s="82"/>
      <c r="E32" s="66">
        <f>D32-C32</f>
        <v>-196.82159738419381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17148.945374135899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(ССР!G70)*1.2-C29</f>
        <v>1126.0894352389278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18275.034809374825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3045.8391393748261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20221.956112627555</v>
      </c>
      <c r="D40" s="51"/>
      <c r="E40" s="66">
        <f>D40-C40</f>
        <v>-20221.956112627555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20418.777710011749</v>
      </c>
      <c r="D42" s="51"/>
      <c r="E42" s="66">
        <f>D42-C42</f>
        <v>-20418.777710011749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A43" zoomScale="70" zoomScaleNormal="70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100</v>
      </c>
      <c r="B3" s="100"/>
      <c r="C3" s="11"/>
      <c r="D3" s="12">
        <v>3776.1882352941002</v>
      </c>
      <c r="E3" s="13"/>
      <c r="F3" s="13"/>
      <c r="G3" s="13"/>
      <c r="H3" s="14"/>
    </row>
    <row r="4" spans="1:8">
      <c r="A4" s="95" t="s">
        <v>127</v>
      </c>
      <c r="B4" s="15" t="s">
        <v>128</v>
      </c>
      <c r="C4" s="11"/>
      <c r="D4" s="12">
        <v>3543.6705882352999</v>
      </c>
      <c r="E4" s="13"/>
      <c r="F4" s="13"/>
      <c r="G4" s="13"/>
      <c r="H4" s="14"/>
    </row>
    <row r="5" spans="1:8">
      <c r="A5" s="95"/>
      <c r="B5" s="15" t="s">
        <v>129</v>
      </c>
      <c r="C5" s="10"/>
      <c r="D5" s="12">
        <v>232.51764705881999</v>
      </c>
      <c r="E5" s="13"/>
      <c r="F5" s="13"/>
      <c r="G5" s="13"/>
      <c r="H5" s="16"/>
    </row>
    <row r="6" spans="1:8">
      <c r="A6" s="94"/>
      <c r="B6" s="15" t="s">
        <v>130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7" t="s">
        <v>103</v>
      </c>
      <c r="B8" s="98"/>
      <c r="C8" s="95" t="s">
        <v>132</v>
      </c>
      <c r="D8" s="17">
        <v>3776.1882352941002</v>
      </c>
      <c r="E8" s="13">
        <v>0.09</v>
      </c>
      <c r="F8" s="13" t="s">
        <v>133</v>
      </c>
      <c r="G8" s="17">
        <v>41957.647058823997</v>
      </c>
      <c r="H8" s="16"/>
    </row>
    <row r="9" spans="1:8">
      <c r="A9" s="96">
        <v>1</v>
      </c>
      <c r="B9" s="15" t="s">
        <v>128</v>
      </c>
      <c r="C9" s="95"/>
      <c r="D9" s="17">
        <v>3543.6705882352999</v>
      </c>
      <c r="E9" s="13"/>
      <c r="F9" s="13"/>
      <c r="G9" s="13"/>
      <c r="H9" s="94" t="s">
        <v>134</v>
      </c>
    </row>
    <row r="10" spans="1:8">
      <c r="A10" s="95"/>
      <c r="B10" s="15" t="s">
        <v>129</v>
      </c>
      <c r="C10" s="95"/>
      <c r="D10" s="17">
        <v>232.51764705881999</v>
      </c>
      <c r="E10" s="13"/>
      <c r="F10" s="13"/>
      <c r="G10" s="13"/>
      <c r="H10" s="94"/>
    </row>
    <row r="11" spans="1:8">
      <c r="A11" s="95"/>
      <c r="B11" s="15" t="s">
        <v>130</v>
      </c>
      <c r="C11" s="95"/>
      <c r="D11" s="17">
        <v>0</v>
      </c>
      <c r="E11" s="13"/>
      <c r="F11" s="13"/>
      <c r="G11" s="13"/>
      <c r="H11" s="94"/>
    </row>
    <row r="12" spans="1:8">
      <c r="A12" s="95"/>
      <c r="B12" s="15" t="s">
        <v>131</v>
      </c>
      <c r="C12" s="95"/>
      <c r="D12" s="17">
        <v>0</v>
      </c>
      <c r="E12" s="13"/>
      <c r="F12" s="13"/>
      <c r="G12" s="13"/>
      <c r="H12" s="94"/>
    </row>
    <row r="13" spans="1:8" ht="24.6">
      <c r="A13" s="99" t="s">
        <v>72</v>
      </c>
      <c r="B13" s="100"/>
      <c r="C13" s="10"/>
      <c r="D13" s="12">
        <v>29.292473977375</v>
      </c>
      <c r="E13" s="13"/>
      <c r="F13" s="13"/>
      <c r="G13" s="13"/>
      <c r="H13" s="16"/>
    </row>
    <row r="14" spans="1:8">
      <c r="A14" s="95" t="s">
        <v>135</v>
      </c>
      <c r="B14" s="15" t="s">
        <v>128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130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131</v>
      </c>
      <c r="C17" s="10"/>
      <c r="D17" s="12">
        <v>5.2544117647058997</v>
      </c>
      <c r="E17" s="13"/>
      <c r="F17" s="13"/>
      <c r="G17" s="13"/>
      <c r="H17" s="16"/>
    </row>
    <row r="18" spans="1:8">
      <c r="A18" s="97" t="s">
        <v>107</v>
      </c>
      <c r="B18" s="98"/>
      <c r="C18" s="95" t="s">
        <v>132</v>
      </c>
      <c r="D18" s="17">
        <v>5.2544117647058997</v>
      </c>
      <c r="E18" s="13">
        <v>0.09</v>
      </c>
      <c r="F18" s="13" t="s">
        <v>133</v>
      </c>
      <c r="G18" s="17">
        <v>58.382352941176002</v>
      </c>
      <c r="H18" s="16"/>
    </row>
    <row r="19" spans="1:8">
      <c r="A19" s="96">
        <v>1</v>
      </c>
      <c r="B19" s="15" t="s">
        <v>128</v>
      </c>
      <c r="C19" s="95"/>
      <c r="D19" s="17">
        <v>0</v>
      </c>
      <c r="E19" s="13"/>
      <c r="F19" s="13"/>
      <c r="G19" s="13"/>
      <c r="H19" s="94" t="s">
        <v>134</v>
      </c>
    </row>
    <row r="20" spans="1:8">
      <c r="A20" s="95"/>
      <c r="B20" s="15" t="s">
        <v>129</v>
      </c>
      <c r="C20" s="95"/>
      <c r="D20" s="17">
        <v>0</v>
      </c>
      <c r="E20" s="13"/>
      <c r="F20" s="13"/>
      <c r="G20" s="13"/>
      <c r="H20" s="94"/>
    </row>
    <row r="21" spans="1:8">
      <c r="A21" s="95"/>
      <c r="B21" s="15" t="s">
        <v>130</v>
      </c>
      <c r="C21" s="95"/>
      <c r="D21" s="17">
        <v>0</v>
      </c>
      <c r="E21" s="13"/>
      <c r="F21" s="13"/>
      <c r="G21" s="13"/>
      <c r="H21" s="94"/>
    </row>
    <row r="22" spans="1:8">
      <c r="A22" s="95"/>
      <c r="B22" s="15" t="s">
        <v>131</v>
      </c>
      <c r="C22" s="95"/>
      <c r="D22" s="17">
        <v>5.2544117647058997</v>
      </c>
      <c r="E22" s="13"/>
      <c r="F22" s="13"/>
      <c r="G22" s="13"/>
      <c r="H22" s="94"/>
    </row>
    <row r="23" spans="1:8">
      <c r="A23" s="95" t="s">
        <v>136</v>
      </c>
      <c r="B23" s="15" t="s">
        <v>128</v>
      </c>
      <c r="C23" s="10"/>
      <c r="D23" s="12">
        <v>0</v>
      </c>
      <c r="E23" s="13"/>
      <c r="F23" s="13"/>
      <c r="G23" s="13"/>
      <c r="H23" s="16"/>
    </row>
    <row r="24" spans="1:8">
      <c r="A24" s="95"/>
      <c r="B24" s="15" t="s">
        <v>129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130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131</v>
      </c>
      <c r="C26" s="10"/>
      <c r="D26" s="12">
        <v>29.292473977375</v>
      </c>
      <c r="E26" s="13"/>
      <c r="F26" s="13"/>
      <c r="G26" s="13"/>
      <c r="H26" s="16"/>
    </row>
    <row r="27" spans="1:8">
      <c r="A27" s="97" t="s">
        <v>117</v>
      </c>
      <c r="B27" s="98"/>
      <c r="C27" s="95" t="s">
        <v>137</v>
      </c>
      <c r="D27" s="17">
        <v>24.038062212669001</v>
      </c>
      <c r="E27" s="13">
        <v>0.79500000000000004</v>
      </c>
      <c r="F27" s="13" t="s">
        <v>133</v>
      </c>
      <c r="G27" s="17">
        <v>30.236556242351998</v>
      </c>
      <c r="H27" s="16"/>
    </row>
    <row r="28" spans="1:8">
      <c r="A28" s="96">
        <v>1</v>
      </c>
      <c r="B28" s="15" t="s">
        <v>128</v>
      </c>
      <c r="C28" s="95"/>
      <c r="D28" s="17">
        <v>0</v>
      </c>
      <c r="E28" s="13"/>
      <c r="F28" s="13"/>
      <c r="G28" s="13"/>
      <c r="H28" s="94" t="s">
        <v>43</v>
      </c>
    </row>
    <row r="29" spans="1:8">
      <c r="A29" s="95"/>
      <c r="B29" s="15" t="s">
        <v>129</v>
      </c>
      <c r="C29" s="95"/>
      <c r="D29" s="17">
        <v>0</v>
      </c>
      <c r="E29" s="13"/>
      <c r="F29" s="13"/>
      <c r="G29" s="13"/>
      <c r="H29" s="94"/>
    </row>
    <row r="30" spans="1:8">
      <c r="A30" s="95"/>
      <c r="B30" s="15" t="s">
        <v>130</v>
      </c>
      <c r="C30" s="95"/>
      <c r="D30" s="17">
        <v>0</v>
      </c>
      <c r="E30" s="13"/>
      <c r="F30" s="13"/>
      <c r="G30" s="13"/>
      <c r="H30" s="94"/>
    </row>
    <row r="31" spans="1:8">
      <c r="A31" s="95"/>
      <c r="B31" s="15" t="s">
        <v>131</v>
      </c>
      <c r="C31" s="95"/>
      <c r="D31" s="17">
        <v>24.038062212669001</v>
      </c>
      <c r="E31" s="13"/>
      <c r="F31" s="13"/>
      <c r="G31" s="13"/>
      <c r="H31" s="94"/>
    </row>
    <row r="32" spans="1:8" ht="24.6">
      <c r="A32" s="99" t="s">
        <v>109</v>
      </c>
      <c r="B32" s="100"/>
      <c r="C32" s="10"/>
      <c r="D32" s="12">
        <v>354.88433918467001</v>
      </c>
      <c r="E32" s="13"/>
      <c r="F32" s="13"/>
      <c r="G32" s="13"/>
      <c r="H32" s="16"/>
    </row>
    <row r="33" spans="1:8">
      <c r="A33" s="95" t="s">
        <v>138</v>
      </c>
      <c r="B33" s="15" t="s">
        <v>128</v>
      </c>
      <c r="C33" s="10"/>
      <c r="D33" s="12">
        <v>0</v>
      </c>
      <c r="E33" s="13"/>
      <c r="F33" s="13"/>
      <c r="G33" s="13"/>
      <c r="H33" s="16"/>
    </row>
    <row r="34" spans="1:8">
      <c r="A34" s="95"/>
      <c r="B34" s="15" t="s">
        <v>129</v>
      </c>
      <c r="C34" s="10"/>
      <c r="D34" s="12">
        <v>0</v>
      </c>
      <c r="E34" s="13"/>
      <c r="F34" s="13"/>
      <c r="G34" s="13"/>
      <c r="H34" s="16"/>
    </row>
    <row r="35" spans="1:8">
      <c r="A35" s="95"/>
      <c r="B35" s="15" t="s">
        <v>130</v>
      </c>
      <c r="C35" s="10"/>
      <c r="D35" s="12">
        <v>0</v>
      </c>
      <c r="E35" s="13"/>
      <c r="F35" s="13"/>
      <c r="G35" s="13"/>
      <c r="H35" s="16"/>
    </row>
    <row r="36" spans="1:8">
      <c r="A36" s="95"/>
      <c r="B36" s="15" t="s">
        <v>131</v>
      </c>
      <c r="C36" s="10"/>
      <c r="D36" s="12">
        <v>354.88433918467001</v>
      </c>
      <c r="E36" s="13"/>
      <c r="F36" s="13"/>
      <c r="G36" s="13"/>
      <c r="H36" s="16"/>
    </row>
    <row r="37" spans="1:8">
      <c r="A37" s="97" t="s">
        <v>109</v>
      </c>
      <c r="B37" s="98"/>
      <c r="C37" s="95" t="s">
        <v>132</v>
      </c>
      <c r="D37" s="17">
        <v>354.88433918467001</v>
      </c>
      <c r="E37" s="13">
        <v>0.09</v>
      </c>
      <c r="F37" s="13" t="s">
        <v>133</v>
      </c>
      <c r="G37" s="17">
        <v>3943.1593242741001</v>
      </c>
      <c r="H37" s="16"/>
    </row>
    <row r="38" spans="1:8">
      <c r="A38" s="96">
        <v>1</v>
      </c>
      <c r="B38" s="15" t="s">
        <v>128</v>
      </c>
      <c r="C38" s="95"/>
      <c r="D38" s="17">
        <v>0</v>
      </c>
      <c r="E38" s="13"/>
      <c r="F38" s="13"/>
      <c r="G38" s="13"/>
      <c r="H38" s="94" t="s">
        <v>134</v>
      </c>
    </row>
    <row r="39" spans="1:8">
      <c r="A39" s="95"/>
      <c r="B39" s="15" t="s">
        <v>129</v>
      </c>
      <c r="C39" s="95"/>
      <c r="D39" s="17">
        <v>0</v>
      </c>
      <c r="E39" s="13"/>
      <c r="F39" s="13"/>
      <c r="G39" s="13"/>
      <c r="H39" s="94"/>
    </row>
    <row r="40" spans="1:8">
      <c r="A40" s="95"/>
      <c r="B40" s="15" t="s">
        <v>130</v>
      </c>
      <c r="C40" s="95"/>
      <c r="D40" s="17">
        <v>0</v>
      </c>
      <c r="E40" s="13"/>
      <c r="F40" s="13"/>
      <c r="G40" s="13"/>
      <c r="H40" s="94"/>
    </row>
    <row r="41" spans="1:8">
      <c r="A41" s="95"/>
      <c r="B41" s="15" t="s">
        <v>131</v>
      </c>
      <c r="C41" s="95"/>
      <c r="D41" s="17">
        <v>354.88433918467001</v>
      </c>
      <c r="E41" s="13"/>
      <c r="F41" s="13"/>
      <c r="G41" s="13"/>
      <c r="H41" s="94"/>
    </row>
    <row r="42" spans="1:8" ht="24.6">
      <c r="A42" s="99" t="s">
        <v>55</v>
      </c>
      <c r="B42" s="100"/>
      <c r="C42" s="10"/>
      <c r="D42" s="12">
        <v>1574.8336446501</v>
      </c>
      <c r="E42" s="13"/>
      <c r="F42" s="13"/>
      <c r="G42" s="13"/>
      <c r="H42" s="16"/>
    </row>
    <row r="43" spans="1:8">
      <c r="A43" s="95" t="s">
        <v>139</v>
      </c>
      <c r="B43" s="15" t="s">
        <v>128</v>
      </c>
      <c r="C43" s="10"/>
      <c r="D43" s="12">
        <v>1574.8336446501</v>
      </c>
      <c r="E43" s="13"/>
      <c r="F43" s="13"/>
      <c r="G43" s="13"/>
      <c r="H43" s="16"/>
    </row>
    <row r="44" spans="1:8">
      <c r="A44" s="95"/>
      <c r="B44" s="15" t="s">
        <v>129</v>
      </c>
      <c r="C44" s="10"/>
      <c r="D44" s="12">
        <v>0</v>
      </c>
      <c r="E44" s="13"/>
      <c r="F44" s="13"/>
      <c r="G44" s="13"/>
      <c r="H44" s="16"/>
    </row>
    <row r="45" spans="1:8">
      <c r="A45" s="95"/>
      <c r="B45" s="15" t="s">
        <v>130</v>
      </c>
      <c r="C45" s="10"/>
      <c r="D45" s="12">
        <v>0</v>
      </c>
      <c r="E45" s="13"/>
      <c r="F45" s="13"/>
      <c r="G45" s="13"/>
      <c r="H45" s="16"/>
    </row>
    <row r="46" spans="1:8">
      <c r="A46" s="95"/>
      <c r="B46" s="15" t="s">
        <v>131</v>
      </c>
      <c r="C46" s="10"/>
      <c r="D46" s="12">
        <v>0</v>
      </c>
      <c r="E46" s="13"/>
      <c r="F46" s="13"/>
      <c r="G46" s="13"/>
      <c r="H46" s="16"/>
    </row>
    <row r="47" spans="1:8">
      <c r="A47" s="97" t="s">
        <v>55</v>
      </c>
      <c r="B47" s="98"/>
      <c r="C47" s="95" t="s">
        <v>140</v>
      </c>
      <c r="D47" s="17">
        <v>1574.8336446501</v>
      </c>
      <c r="E47" s="13">
        <v>1.2999999999999999E-4</v>
      </c>
      <c r="F47" s="13" t="s">
        <v>141</v>
      </c>
      <c r="G47" s="17">
        <v>12114104.958846999</v>
      </c>
      <c r="H47" s="16"/>
    </row>
    <row r="48" spans="1:8">
      <c r="A48" s="96">
        <v>1</v>
      </c>
      <c r="B48" s="15" t="s">
        <v>128</v>
      </c>
      <c r="C48" s="95"/>
      <c r="D48" s="17">
        <v>1574.8336446501</v>
      </c>
      <c r="E48" s="13"/>
      <c r="F48" s="13"/>
      <c r="G48" s="13"/>
      <c r="H48" s="94" t="s">
        <v>43</v>
      </c>
    </row>
    <row r="49" spans="1:8">
      <c r="A49" s="95"/>
      <c r="B49" s="15" t="s">
        <v>129</v>
      </c>
      <c r="C49" s="95"/>
      <c r="D49" s="17">
        <v>0</v>
      </c>
      <c r="E49" s="13"/>
      <c r="F49" s="13"/>
      <c r="G49" s="13"/>
      <c r="H49" s="94"/>
    </row>
    <row r="50" spans="1:8">
      <c r="A50" s="95"/>
      <c r="B50" s="15" t="s">
        <v>130</v>
      </c>
      <c r="C50" s="95"/>
      <c r="D50" s="17">
        <v>0</v>
      </c>
      <c r="E50" s="13"/>
      <c r="F50" s="13"/>
      <c r="G50" s="13"/>
      <c r="H50" s="94"/>
    </row>
    <row r="51" spans="1:8">
      <c r="A51" s="95"/>
      <c r="B51" s="15" t="s">
        <v>131</v>
      </c>
      <c r="C51" s="95"/>
      <c r="D51" s="17">
        <v>0</v>
      </c>
      <c r="E51" s="13"/>
      <c r="F51" s="13"/>
      <c r="G51" s="13"/>
      <c r="H51" s="94"/>
    </row>
    <row r="52" spans="1:8" ht="24.6">
      <c r="A52" s="99" t="s">
        <v>43</v>
      </c>
      <c r="B52" s="100"/>
      <c r="C52" s="10"/>
      <c r="D52" s="12">
        <v>7905.4857446835003</v>
      </c>
      <c r="E52" s="13"/>
      <c r="F52" s="13"/>
      <c r="G52" s="13"/>
      <c r="H52" s="16"/>
    </row>
    <row r="53" spans="1:8">
      <c r="A53" s="95" t="s">
        <v>142</v>
      </c>
      <c r="B53" s="15" t="s">
        <v>128</v>
      </c>
      <c r="C53" s="10"/>
      <c r="D53" s="12">
        <v>7401.4376276616003</v>
      </c>
      <c r="E53" s="13"/>
      <c r="F53" s="13"/>
      <c r="G53" s="13"/>
      <c r="H53" s="16"/>
    </row>
    <row r="54" spans="1:8">
      <c r="A54" s="95"/>
      <c r="B54" s="15" t="s">
        <v>129</v>
      </c>
      <c r="C54" s="10"/>
      <c r="D54" s="12">
        <v>504.04811702192001</v>
      </c>
      <c r="E54" s="13"/>
      <c r="F54" s="13"/>
      <c r="G54" s="13"/>
      <c r="H54" s="16"/>
    </row>
    <row r="55" spans="1:8">
      <c r="A55" s="95"/>
      <c r="B55" s="15" t="s">
        <v>130</v>
      </c>
      <c r="C55" s="10"/>
      <c r="D55" s="12">
        <v>0</v>
      </c>
      <c r="E55" s="13"/>
      <c r="F55" s="13"/>
      <c r="G55" s="13"/>
      <c r="H55" s="16"/>
    </row>
    <row r="56" spans="1:8">
      <c r="A56" s="95"/>
      <c r="B56" s="15" t="s">
        <v>131</v>
      </c>
      <c r="C56" s="10"/>
      <c r="D56" s="12">
        <v>0</v>
      </c>
      <c r="E56" s="13"/>
      <c r="F56" s="13"/>
      <c r="G56" s="13"/>
      <c r="H56" s="16"/>
    </row>
    <row r="57" spans="1:8">
      <c r="A57" s="97" t="s">
        <v>115</v>
      </c>
      <c r="B57" s="98"/>
      <c r="C57" s="95" t="s">
        <v>137</v>
      </c>
      <c r="D57" s="17">
        <v>7905.4857446835003</v>
      </c>
      <c r="E57" s="13">
        <v>0.79500000000000004</v>
      </c>
      <c r="F57" s="13" t="s">
        <v>133</v>
      </c>
      <c r="G57" s="17">
        <v>9944.007226017</v>
      </c>
      <c r="H57" s="16"/>
    </row>
    <row r="58" spans="1:8">
      <c r="A58" s="96">
        <v>1</v>
      </c>
      <c r="B58" s="15" t="s">
        <v>128</v>
      </c>
      <c r="C58" s="95"/>
      <c r="D58" s="17">
        <v>7401.4376276616003</v>
      </c>
      <c r="E58" s="13"/>
      <c r="F58" s="13"/>
      <c r="G58" s="13"/>
      <c r="H58" s="94" t="s">
        <v>43</v>
      </c>
    </row>
    <row r="59" spans="1:8">
      <c r="A59" s="95"/>
      <c r="B59" s="15" t="s">
        <v>129</v>
      </c>
      <c r="C59" s="95"/>
      <c r="D59" s="17">
        <v>504.04811702192001</v>
      </c>
      <c r="E59" s="13"/>
      <c r="F59" s="13"/>
      <c r="G59" s="13"/>
      <c r="H59" s="94"/>
    </row>
    <row r="60" spans="1:8">
      <c r="A60" s="95"/>
      <c r="B60" s="15" t="s">
        <v>130</v>
      </c>
      <c r="C60" s="95"/>
      <c r="D60" s="17">
        <v>0</v>
      </c>
      <c r="E60" s="13"/>
      <c r="F60" s="13"/>
      <c r="G60" s="13"/>
      <c r="H60" s="94"/>
    </row>
    <row r="61" spans="1:8">
      <c r="A61" s="95"/>
      <c r="B61" s="15" t="s">
        <v>131</v>
      </c>
      <c r="C61" s="95"/>
      <c r="D61" s="17">
        <v>0</v>
      </c>
      <c r="E61" s="13"/>
      <c r="F61" s="13"/>
      <c r="G61" s="13"/>
      <c r="H61" s="94"/>
    </row>
    <row r="62" spans="1:8" ht="24.6">
      <c r="A62" s="99" t="s">
        <v>82</v>
      </c>
      <c r="B62" s="100"/>
      <c r="C62" s="10"/>
      <c r="D62" s="12">
        <v>455.67631164516001</v>
      </c>
      <c r="E62" s="13"/>
      <c r="F62" s="13"/>
      <c r="G62" s="13"/>
      <c r="H62" s="16"/>
    </row>
    <row r="63" spans="1:8">
      <c r="A63" s="95" t="s">
        <v>143</v>
      </c>
      <c r="B63" s="15" t="s">
        <v>128</v>
      </c>
      <c r="C63" s="10"/>
      <c r="D63" s="12">
        <v>0</v>
      </c>
      <c r="E63" s="13"/>
      <c r="F63" s="13"/>
      <c r="G63" s="13"/>
      <c r="H63" s="16"/>
    </row>
    <row r="64" spans="1:8">
      <c r="A64" s="95"/>
      <c r="B64" s="15" t="s">
        <v>129</v>
      </c>
      <c r="C64" s="10"/>
      <c r="D64" s="12">
        <v>0</v>
      </c>
      <c r="E64" s="13"/>
      <c r="F64" s="13"/>
      <c r="G64" s="13"/>
      <c r="H64" s="16"/>
    </row>
    <row r="65" spans="1:8">
      <c r="A65" s="95"/>
      <c r="B65" s="15" t="s">
        <v>130</v>
      </c>
      <c r="C65" s="10"/>
      <c r="D65" s="12">
        <v>0</v>
      </c>
      <c r="E65" s="13"/>
      <c r="F65" s="13"/>
      <c r="G65" s="13"/>
      <c r="H65" s="16"/>
    </row>
    <row r="66" spans="1:8">
      <c r="A66" s="95"/>
      <c r="B66" s="15" t="s">
        <v>131</v>
      </c>
      <c r="C66" s="10"/>
      <c r="D66" s="12">
        <v>455.67631164516001</v>
      </c>
      <c r="E66" s="13"/>
      <c r="F66" s="13"/>
      <c r="G66" s="13"/>
      <c r="H66" s="16"/>
    </row>
    <row r="67" spans="1:8">
      <c r="A67" s="97" t="s">
        <v>82</v>
      </c>
      <c r="B67" s="98"/>
      <c r="C67" s="95" t="s">
        <v>137</v>
      </c>
      <c r="D67" s="17">
        <v>455.67631164516001</v>
      </c>
      <c r="E67" s="13">
        <v>0.79500000000000004</v>
      </c>
      <c r="F67" s="13" t="s">
        <v>133</v>
      </c>
      <c r="G67" s="17">
        <v>573.17775049705995</v>
      </c>
      <c r="H67" s="16"/>
    </row>
    <row r="68" spans="1:8">
      <c r="A68" s="96">
        <v>1</v>
      </c>
      <c r="B68" s="15" t="s">
        <v>128</v>
      </c>
      <c r="C68" s="95"/>
      <c r="D68" s="17">
        <v>0</v>
      </c>
      <c r="E68" s="13"/>
      <c r="F68" s="13"/>
      <c r="G68" s="13"/>
      <c r="H68" s="94" t="s">
        <v>43</v>
      </c>
    </row>
    <row r="69" spans="1:8">
      <c r="A69" s="95"/>
      <c r="B69" s="15" t="s">
        <v>129</v>
      </c>
      <c r="C69" s="95"/>
      <c r="D69" s="17">
        <v>0</v>
      </c>
      <c r="E69" s="13"/>
      <c r="F69" s="13"/>
      <c r="G69" s="13"/>
      <c r="H69" s="94"/>
    </row>
    <row r="70" spans="1:8">
      <c r="A70" s="95"/>
      <c r="B70" s="15" t="s">
        <v>130</v>
      </c>
      <c r="C70" s="95"/>
      <c r="D70" s="17">
        <v>0</v>
      </c>
      <c r="E70" s="13"/>
      <c r="F70" s="13"/>
      <c r="G70" s="13"/>
      <c r="H70" s="94"/>
    </row>
    <row r="71" spans="1:8">
      <c r="A71" s="95"/>
      <c r="B71" s="15" t="s">
        <v>131</v>
      </c>
      <c r="C71" s="95"/>
      <c r="D71" s="17">
        <v>455.67631164516001</v>
      </c>
      <c r="E71" s="13"/>
      <c r="F71" s="13"/>
      <c r="G71" s="13"/>
      <c r="H71" s="94"/>
    </row>
    <row r="72" spans="1:8">
      <c r="A72" s="18"/>
      <c r="C72" s="18"/>
      <c r="D72" s="7"/>
      <c r="E72" s="7"/>
      <c r="F72" s="7"/>
      <c r="G72" s="7"/>
      <c r="H72" s="19"/>
    </row>
    <row r="74" spans="1:8">
      <c r="A74" s="101" t="s">
        <v>144</v>
      </c>
      <c r="B74" s="101"/>
      <c r="C74" s="101"/>
      <c r="D74" s="101"/>
      <c r="E74" s="101"/>
      <c r="F74" s="101"/>
      <c r="G74" s="101"/>
      <c r="H74" s="101"/>
    </row>
    <row r="75" spans="1:8">
      <c r="A75" s="101" t="s">
        <v>145</v>
      </c>
      <c r="B75" s="101"/>
      <c r="C75" s="101"/>
      <c r="D75" s="101"/>
      <c r="E75" s="101"/>
      <c r="F75" s="101"/>
      <c r="G75" s="101"/>
      <c r="H75" s="101"/>
    </row>
  </sheetData>
  <mergeCells count="43"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  <mergeCell ref="A32:B32"/>
    <mergeCell ref="A37:B37"/>
    <mergeCell ref="A42:B42"/>
    <mergeCell ref="A47:B47"/>
    <mergeCell ref="A52:B52"/>
    <mergeCell ref="A57:B57"/>
    <mergeCell ref="A62:B62"/>
    <mergeCell ref="A67:B67"/>
    <mergeCell ref="A74:H74"/>
    <mergeCell ref="A75:H75"/>
    <mergeCell ref="H58:H61"/>
    <mergeCell ref="H68:H71"/>
    <mergeCell ref="A53:A56"/>
    <mergeCell ref="A58:A61"/>
    <mergeCell ref="A63:A66"/>
    <mergeCell ref="A68:A71"/>
    <mergeCell ref="C8:C12"/>
    <mergeCell ref="C18:C22"/>
    <mergeCell ref="C27:C31"/>
    <mergeCell ref="C37:C41"/>
    <mergeCell ref="C47:C51"/>
    <mergeCell ref="C57:C61"/>
    <mergeCell ref="C67:C71"/>
    <mergeCell ref="A28:A31"/>
    <mergeCell ref="A33:A36"/>
    <mergeCell ref="A38:A41"/>
    <mergeCell ref="A43:A46"/>
    <mergeCell ref="A48:A51"/>
    <mergeCell ref="H9:H12"/>
    <mergeCell ref="H19:H22"/>
    <mergeCell ref="H28:H31"/>
    <mergeCell ref="H38:H41"/>
    <mergeCell ref="H48:H5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146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147</v>
      </c>
      <c r="B3" s="2" t="s">
        <v>148</v>
      </c>
      <c r="C3" s="2" t="s">
        <v>149</v>
      </c>
      <c r="D3" s="2" t="s">
        <v>150</v>
      </c>
      <c r="E3" s="2" t="s">
        <v>151</v>
      </c>
      <c r="F3" s="2" t="s">
        <v>152</v>
      </c>
      <c r="G3" s="2" t="s">
        <v>153</v>
      </c>
      <c r="H3" s="2" t="s">
        <v>154</v>
      </c>
    </row>
    <row r="4" spans="1:8" ht="39" hidden="1" customHeight="1">
      <c r="A4" s="3" t="s">
        <v>155</v>
      </c>
      <c r="B4" s="4" t="s">
        <v>133</v>
      </c>
      <c r="C4" s="5">
        <v>0.45794117647059002</v>
      </c>
      <c r="D4" s="5">
        <v>1662.7573397988001</v>
      </c>
      <c r="E4" s="4">
        <v>0.4</v>
      </c>
      <c r="F4" s="4"/>
      <c r="G4" s="5">
        <v>761.44505237256999</v>
      </c>
      <c r="H4" s="6"/>
    </row>
    <row r="5" spans="1:8" ht="39" hidden="1" customHeight="1">
      <c r="A5" s="3" t="s">
        <v>156</v>
      </c>
      <c r="B5" s="4" t="s">
        <v>133</v>
      </c>
      <c r="C5" s="5">
        <v>2.6470588235293999E-2</v>
      </c>
      <c r="D5" s="5">
        <v>1363.9187907776</v>
      </c>
      <c r="E5" s="4">
        <v>0.4</v>
      </c>
      <c r="F5" s="4"/>
      <c r="G5" s="5">
        <v>36.103732697053999</v>
      </c>
      <c r="H5" s="6"/>
    </row>
    <row r="6" spans="1:8" ht="39" hidden="1" customHeight="1">
      <c r="A6" s="3" t="s">
        <v>157</v>
      </c>
      <c r="B6" s="4" t="s">
        <v>133</v>
      </c>
      <c r="C6" s="5">
        <v>0.39970588235294002</v>
      </c>
      <c r="D6" s="5">
        <v>1049.6719013825</v>
      </c>
      <c r="E6" s="4">
        <v>0.4</v>
      </c>
      <c r="F6" s="4"/>
      <c r="G6" s="5">
        <v>419.56003352317998</v>
      </c>
      <c r="H6" s="6"/>
    </row>
    <row r="7" spans="1:8" ht="39" customHeight="1">
      <c r="A7" s="3" t="s">
        <v>158</v>
      </c>
      <c r="B7" s="4" t="s">
        <v>133</v>
      </c>
      <c r="C7" s="5">
        <v>0.09</v>
      </c>
      <c r="D7" s="5">
        <v>6808.6826035618997</v>
      </c>
      <c r="E7" s="4">
        <v>0.4</v>
      </c>
      <c r="F7" s="3" t="s">
        <v>158</v>
      </c>
      <c r="G7" s="5">
        <v>612.78143432057004</v>
      </c>
      <c r="H7" s="6" t="s">
        <v>161</v>
      </c>
    </row>
    <row r="8" spans="1:8" ht="39" customHeight="1">
      <c r="A8" s="3" t="s">
        <v>160</v>
      </c>
      <c r="B8" s="4" t="s">
        <v>133</v>
      </c>
      <c r="C8" s="5">
        <v>1.1415703125000001</v>
      </c>
      <c r="D8" s="5">
        <v>5103.9171675885</v>
      </c>
      <c r="E8" s="4">
        <v>0.4</v>
      </c>
      <c r="F8" s="3" t="s">
        <v>160</v>
      </c>
      <c r="G8" s="5">
        <v>5826.4803159781004</v>
      </c>
      <c r="H8" s="6" t="s">
        <v>162</v>
      </c>
    </row>
    <row r="9" spans="1:8" ht="39" hidden="1" customHeight="1">
      <c r="A9" s="3" t="s">
        <v>159</v>
      </c>
      <c r="B9" s="4" t="s">
        <v>133</v>
      </c>
      <c r="C9" s="5">
        <v>0.33290625000000001</v>
      </c>
      <c r="D9" s="5">
        <v>818.22700652441995</v>
      </c>
      <c r="E9" s="4">
        <v>6</v>
      </c>
      <c r="F9" s="4"/>
      <c r="G9" s="5">
        <v>272.39288439077001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4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3543.6705882352999</v>
      </c>
      <c r="E25" s="41">
        <v>232.51764705881999</v>
      </c>
      <c r="F25" s="41">
        <v>0</v>
      </c>
      <c r="G25" s="41">
        <v>0</v>
      </c>
      <c r="H25" s="41">
        <v>3776.1882352941002</v>
      </c>
    </row>
    <row r="26" spans="1:8" ht="31.2">
      <c r="A26" s="2">
        <v>2</v>
      </c>
      <c r="B26" s="2" t="s">
        <v>42</v>
      </c>
      <c r="C26" s="42" t="s">
        <v>43</v>
      </c>
      <c r="D26" s="41">
        <v>7401.4376276616003</v>
      </c>
      <c r="E26" s="41">
        <v>504.04811702192001</v>
      </c>
      <c r="F26" s="41">
        <v>0</v>
      </c>
      <c r="G26" s="41">
        <v>0</v>
      </c>
      <c r="H26" s="41">
        <v>7905.4857446835003</v>
      </c>
    </row>
    <row r="27" spans="1:8">
      <c r="A27" s="2"/>
      <c r="B27" s="33"/>
      <c r="C27" s="33" t="s">
        <v>44</v>
      </c>
      <c r="D27" s="41">
        <v>10945.108215897</v>
      </c>
      <c r="E27" s="41">
        <v>736.56576408074</v>
      </c>
      <c r="F27" s="41">
        <v>0</v>
      </c>
      <c r="G27" s="41">
        <v>0</v>
      </c>
      <c r="H27" s="41">
        <v>11681.673979978001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54</v>
      </c>
      <c r="C41" s="46" t="s">
        <v>55</v>
      </c>
      <c r="D41" s="41">
        <v>1574.8343558281999</v>
      </c>
      <c r="E41" s="41">
        <v>0</v>
      </c>
      <c r="F41" s="41">
        <v>0</v>
      </c>
      <c r="G41" s="41">
        <v>0</v>
      </c>
      <c r="H41" s="41">
        <v>1574.8343558281999</v>
      </c>
    </row>
    <row r="42" spans="1:8">
      <c r="A42" s="2"/>
      <c r="B42" s="33"/>
      <c r="C42" s="33" t="s">
        <v>56</v>
      </c>
      <c r="D42" s="41">
        <v>1574.8343558281999</v>
      </c>
      <c r="E42" s="41">
        <v>0</v>
      </c>
      <c r="F42" s="41">
        <v>0</v>
      </c>
      <c r="G42" s="41">
        <v>0</v>
      </c>
      <c r="H42" s="41">
        <v>1574.8343558281999</v>
      </c>
    </row>
    <row r="43" spans="1:8">
      <c r="A43" s="2"/>
      <c r="B43" s="33"/>
      <c r="C43" s="33" t="s">
        <v>57</v>
      </c>
      <c r="D43" s="41">
        <v>12519.942571725</v>
      </c>
      <c r="E43" s="41">
        <v>736.56576408074</v>
      </c>
      <c r="F43" s="41">
        <v>0</v>
      </c>
      <c r="G43" s="41">
        <v>0</v>
      </c>
      <c r="H43" s="41">
        <v>13256.508335806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59</v>
      </c>
      <c r="C45" s="42" t="s">
        <v>60</v>
      </c>
      <c r="D45" s="41">
        <v>70.873411764706006</v>
      </c>
      <c r="E45" s="41">
        <v>4.6503529411765001</v>
      </c>
      <c r="F45" s="41">
        <v>0</v>
      </c>
      <c r="G45" s="41">
        <v>0</v>
      </c>
      <c r="H45" s="41">
        <v>75.523764705882002</v>
      </c>
    </row>
    <row r="46" spans="1:8" ht="31.2">
      <c r="A46" s="2">
        <v>5</v>
      </c>
      <c r="B46" s="2" t="s">
        <v>59</v>
      </c>
      <c r="C46" s="42" t="s">
        <v>61</v>
      </c>
      <c r="D46" s="41">
        <v>179.52543966979999</v>
      </c>
      <c r="E46" s="41">
        <v>10.080962340438001</v>
      </c>
      <c r="F46" s="41">
        <v>0</v>
      </c>
      <c r="G46" s="41">
        <v>0</v>
      </c>
      <c r="H46" s="41">
        <v>189.60640201023</v>
      </c>
    </row>
    <row r="47" spans="1:8">
      <c r="A47" s="2"/>
      <c r="B47" s="33"/>
      <c r="C47" s="33" t="s">
        <v>62</v>
      </c>
      <c r="D47" s="41">
        <v>250.39885143449999</v>
      </c>
      <c r="E47" s="41">
        <v>14.731315281615</v>
      </c>
      <c r="F47" s="41">
        <v>0</v>
      </c>
      <c r="G47" s="41">
        <v>0</v>
      </c>
      <c r="H47" s="41">
        <v>265.13016671612002</v>
      </c>
    </row>
    <row r="48" spans="1:8">
      <c r="A48" s="2"/>
      <c r="B48" s="33"/>
      <c r="C48" s="33" t="s">
        <v>63</v>
      </c>
      <c r="D48" s="41">
        <v>12770.34142316</v>
      </c>
      <c r="E48" s="41">
        <v>751.29707936235002</v>
      </c>
      <c r="F48" s="41">
        <v>0</v>
      </c>
      <c r="G48" s="41">
        <v>0</v>
      </c>
      <c r="H48" s="41">
        <v>13521.638502522001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65</v>
      </c>
      <c r="C50" s="48" t="s">
        <v>66</v>
      </c>
      <c r="D50" s="41">
        <v>0</v>
      </c>
      <c r="E50" s="41">
        <v>0</v>
      </c>
      <c r="F50" s="41">
        <v>0</v>
      </c>
      <c r="G50" s="41">
        <v>5.2544117647058997</v>
      </c>
      <c r="H50" s="41">
        <v>5.2544117647058997</v>
      </c>
    </row>
    <row r="51" spans="1:8" ht="31.2">
      <c r="A51" s="2">
        <v>7</v>
      </c>
      <c r="B51" s="2" t="s">
        <v>67</v>
      </c>
      <c r="C51" s="48" t="s">
        <v>68</v>
      </c>
      <c r="D51" s="41">
        <v>94.3395984</v>
      </c>
      <c r="E51" s="41">
        <v>6.1900848000000002</v>
      </c>
      <c r="F51" s="41">
        <v>0</v>
      </c>
      <c r="G51" s="41">
        <v>3.4544117647058998</v>
      </c>
      <c r="H51" s="41">
        <v>103.98409496471</v>
      </c>
    </row>
    <row r="52" spans="1:8">
      <c r="A52" s="2">
        <v>8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108.15234166730001</v>
      </c>
      <c r="H52" s="41">
        <v>108.15234166730001</v>
      </c>
    </row>
    <row r="53" spans="1:8" ht="31.2">
      <c r="A53" s="2">
        <v>9</v>
      </c>
      <c r="B53" s="2" t="s">
        <v>67</v>
      </c>
      <c r="C53" s="48" t="s">
        <v>70</v>
      </c>
      <c r="D53" s="41">
        <v>238.96431887943999</v>
      </c>
      <c r="E53" s="41">
        <v>13.418768971358</v>
      </c>
      <c r="F53" s="41">
        <v>0</v>
      </c>
      <c r="G53" s="41">
        <v>0</v>
      </c>
      <c r="H53" s="41">
        <v>252.3830878508</v>
      </c>
    </row>
    <row r="54" spans="1:8">
      <c r="A54" s="2">
        <v>10</v>
      </c>
      <c r="B54" s="2" t="s">
        <v>71</v>
      </c>
      <c r="C54" s="48" t="s">
        <v>72</v>
      </c>
      <c r="D54" s="41">
        <v>0</v>
      </c>
      <c r="E54" s="41">
        <v>0</v>
      </c>
      <c r="F54" s="41">
        <v>0</v>
      </c>
      <c r="G54" s="41">
        <v>24.038062212669001</v>
      </c>
      <c r="H54" s="41">
        <v>24.038062212669001</v>
      </c>
    </row>
    <row r="55" spans="1:8">
      <c r="A55" s="2">
        <v>11</v>
      </c>
      <c r="B55" s="2" t="s">
        <v>73</v>
      </c>
      <c r="C55" s="48" t="s">
        <v>74</v>
      </c>
      <c r="D55" s="41">
        <v>0</v>
      </c>
      <c r="E55" s="41">
        <v>0</v>
      </c>
      <c r="F55" s="41">
        <v>0</v>
      </c>
      <c r="G55" s="41">
        <v>112.86718101563</v>
      </c>
      <c r="H55" s="41">
        <v>112.86718101563</v>
      </c>
    </row>
    <row r="56" spans="1:8">
      <c r="A56" s="2"/>
      <c r="B56" s="33"/>
      <c r="C56" s="33" t="s">
        <v>75</v>
      </c>
      <c r="D56" s="41">
        <v>333.30391727943999</v>
      </c>
      <c r="E56" s="41">
        <v>19.608853771358</v>
      </c>
      <c r="F56" s="41">
        <v>0</v>
      </c>
      <c r="G56" s="41">
        <v>253.76640842500001</v>
      </c>
      <c r="H56" s="41">
        <v>606.67917947579997</v>
      </c>
    </row>
    <row r="57" spans="1:8">
      <c r="A57" s="2"/>
      <c r="B57" s="33"/>
      <c r="C57" s="33" t="s">
        <v>76</v>
      </c>
      <c r="D57" s="41">
        <v>13103.645340438999</v>
      </c>
      <c r="E57" s="41">
        <v>770.90593313371005</v>
      </c>
      <c r="F57" s="41">
        <v>0</v>
      </c>
      <c r="G57" s="41">
        <v>253.76640842500001</v>
      </c>
      <c r="H57" s="41">
        <v>14128.317681998</v>
      </c>
    </row>
    <row r="58" spans="1:8" ht="31.5" customHeight="1">
      <c r="A58" s="2"/>
      <c r="B58" s="33"/>
      <c r="C58" s="33" t="s">
        <v>77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78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79</v>
      </c>
      <c r="D61" s="41">
        <v>13103.645340438999</v>
      </c>
      <c r="E61" s="41">
        <v>770.90593313371005</v>
      </c>
      <c r="F61" s="41">
        <v>0</v>
      </c>
      <c r="G61" s="41">
        <v>253.76640842500001</v>
      </c>
      <c r="H61" s="41">
        <v>14128.317681998</v>
      </c>
    </row>
    <row r="62" spans="1:8" ht="157.5" customHeight="1">
      <c r="A62" s="2"/>
      <c r="B62" s="33"/>
      <c r="C62" s="33" t="s">
        <v>80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81</v>
      </c>
      <c r="C63" s="48" t="s">
        <v>82</v>
      </c>
      <c r="D63" s="41">
        <v>0</v>
      </c>
      <c r="E63" s="41">
        <v>0</v>
      </c>
      <c r="F63" s="41">
        <v>0</v>
      </c>
      <c r="G63" s="41">
        <v>354.88433918467001</v>
      </c>
      <c r="H63" s="41">
        <v>354.88433918467001</v>
      </c>
    </row>
    <row r="64" spans="1:8">
      <c r="A64" s="2">
        <v>13</v>
      </c>
      <c r="B64" s="2" t="s">
        <v>83</v>
      </c>
      <c r="C64" s="48" t="s">
        <v>82</v>
      </c>
      <c r="D64" s="41">
        <v>0</v>
      </c>
      <c r="E64" s="41">
        <v>0</v>
      </c>
      <c r="F64" s="41">
        <v>0</v>
      </c>
      <c r="G64" s="41">
        <v>455.67631164516001</v>
      </c>
      <c r="H64" s="41">
        <v>455.67631164516001</v>
      </c>
    </row>
    <row r="65" spans="1:8">
      <c r="A65" s="2"/>
      <c r="B65" s="33"/>
      <c r="C65" s="33" t="s">
        <v>84</v>
      </c>
      <c r="D65" s="41">
        <v>0</v>
      </c>
      <c r="E65" s="41">
        <v>0</v>
      </c>
      <c r="F65" s="41">
        <v>0</v>
      </c>
      <c r="G65" s="41">
        <v>810.56065082984003</v>
      </c>
      <c r="H65" s="41">
        <v>810.56065082984003</v>
      </c>
    </row>
    <row r="66" spans="1:8">
      <c r="A66" s="2"/>
      <c r="B66" s="33"/>
      <c r="C66" s="33" t="s">
        <v>85</v>
      </c>
      <c r="D66" s="41">
        <v>13103.645340438999</v>
      </c>
      <c r="E66" s="41">
        <v>770.90593313371005</v>
      </c>
      <c r="F66" s="41">
        <v>0</v>
      </c>
      <c r="G66" s="41">
        <v>1064.3270592547999</v>
      </c>
      <c r="H66" s="41">
        <v>14938.878332828001</v>
      </c>
    </row>
    <row r="67" spans="1:8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87</v>
      </c>
      <c r="C68" s="48" t="s">
        <v>88</v>
      </c>
      <c r="D68" s="41">
        <f>D66*3%</f>
        <v>393.10936021317002</v>
      </c>
      <c r="E68" s="41">
        <f>E66*3%</f>
        <v>23.127177994011301</v>
      </c>
      <c r="F68" s="41">
        <f>F66*3%</f>
        <v>0</v>
      </c>
      <c r="G68" s="41">
        <f>G66*3%</f>
        <v>31.929811777644002</v>
      </c>
      <c r="H68" s="41">
        <f>SUM(D68:G68)</f>
        <v>448.16634998482499</v>
      </c>
    </row>
    <row r="69" spans="1:8">
      <c r="A69" s="2"/>
      <c r="B69" s="33"/>
      <c r="C69" s="33" t="s">
        <v>89</v>
      </c>
      <c r="D69" s="41">
        <f>D68</f>
        <v>393.10936021317002</v>
      </c>
      <c r="E69" s="41">
        <f>E68</f>
        <v>23.127177994011301</v>
      </c>
      <c r="F69" s="41">
        <f>F68</f>
        <v>0</v>
      </c>
      <c r="G69" s="41">
        <f>G68</f>
        <v>31.929811777644002</v>
      </c>
      <c r="H69" s="41">
        <f>SUM(D69:G69)</f>
        <v>448.16634998482499</v>
      </c>
    </row>
    <row r="70" spans="1:8">
      <c r="A70" s="2"/>
      <c r="B70" s="33"/>
      <c r="C70" s="33" t="s">
        <v>90</v>
      </c>
      <c r="D70" s="41">
        <f>D69+D66</f>
        <v>13496.7547006522</v>
      </c>
      <c r="E70" s="41">
        <f>E69+E66</f>
        <v>794.03311112772099</v>
      </c>
      <c r="F70" s="41">
        <f>F69+F66</f>
        <v>0</v>
      </c>
      <c r="G70" s="41">
        <f>G69+G66</f>
        <v>1096.2568710324399</v>
      </c>
      <c r="H70" s="41">
        <f>SUM(D70:G70)</f>
        <v>15387.0446828123</v>
      </c>
    </row>
    <row r="71" spans="1:8">
      <c r="A71" s="2"/>
      <c r="B71" s="33"/>
      <c r="C71" s="33" t="s">
        <v>91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92</v>
      </c>
      <c r="C72" s="48" t="s">
        <v>93</v>
      </c>
      <c r="D72" s="41">
        <f>D70*20%</f>
        <v>2699.35094013043</v>
      </c>
      <c r="E72" s="41">
        <f>E70*20%</f>
        <v>158.806622225544</v>
      </c>
      <c r="F72" s="41">
        <f>F70*20%</f>
        <v>0</v>
      </c>
      <c r="G72" s="41">
        <f>G70*20%</f>
        <v>219.251374206489</v>
      </c>
      <c r="H72" s="41">
        <f>SUM(D72:G72)</f>
        <v>3077.40893656247</v>
      </c>
    </row>
    <row r="73" spans="1:8">
      <c r="A73" s="2"/>
      <c r="B73" s="33"/>
      <c r="C73" s="33" t="s">
        <v>94</v>
      </c>
      <c r="D73" s="41">
        <f>D72</f>
        <v>2699.35094013043</v>
      </c>
      <c r="E73" s="41">
        <f>E72</f>
        <v>158.806622225544</v>
      </c>
      <c r="F73" s="41">
        <f>F72</f>
        <v>0</v>
      </c>
      <c r="G73" s="41">
        <f>G72</f>
        <v>219.251374206489</v>
      </c>
      <c r="H73" s="41">
        <f>SUM(D73:G73)</f>
        <v>3077.40893656247</v>
      </c>
    </row>
    <row r="74" spans="1:8">
      <c r="A74" s="2"/>
      <c r="B74" s="33"/>
      <c r="C74" s="33" t="s">
        <v>95</v>
      </c>
      <c r="D74" s="41">
        <f>D73+D70</f>
        <v>16196.1056407826</v>
      </c>
      <c r="E74" s="41">
        <f>E73+E70</f>
        <v>952.83973335326596</v>
      </c>
      <c r="F74" s="41">
        <f>F73+F70</f>
        <v>0</v>
      </c>
      <c r="G74" s="41">
        <f>G73+G70</f>
        <v>1315.5082452389299</v>
      </c>
      <c r="H74" s="41">
        <f>SUM(D74:G74)</f>
        <v>18464.453619374799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3543.6705882352999</v>
      </c>
      <c r="E13" s="32">
        <v>232.51764705881999</v>
      </c>
      <c r="F13" s="32">
        <v>0</v>
      </c>
      <c r="G13" s="32">
        <v>0</v>
      </c>
      <c r="H13" s="32">
        <v>3776.1882352941002</v>
      </c>
      <c r="J13" s="20"/>
    </row>
    <row r="14" spans="1:14">
      <c r="A14" s="2"/>
      <c r="B14" s="33"/>
      <c r="C14" s="33" t="s">
        <v>104</v>
      </c>
      <c r="D14" s="32">
        <v>3543.6705882352999</v>
      </c>
      <c r="E14" s="32">
        <v>232.51764705881999</v>
      </c>
      <c r="F14" s="32">
        <v>0</v>
      </c>
      <c r="G14" s="32">
        <v>0</v>
      </c>
      <c r="H14" s="32">
        <v>3776.1882352941002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5.2544117647058997</v>
      </c>
      <c r="H13" s="32">
        <v>5.2544117647058997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5.2544117647058997</v>
      </c>
      <c r="H14" s="32">
        <v>5.2544117647058997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354.88433918467001</v>
      </c>
      <c r="H13" s="32">
        <v>354.88433918467001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354.88433918467001</v>
      </c>
      <c r="H14" s="32">
        <v>354.88433918467001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55</v>
      </c>
      <c r="D13" s="32">
        <v>1574.8336446501</v>
      </c>
      <c r="E13" s="32">
        <v>0</v>
      </c>
      <c r="F13" s="32">
        <v>0</v>
      </c>
      <c r="G13" s="32">
        <v>0</v>
      </c>
      <c r="H13" s="32">
        <v>1574.8336446501</v>
      </c>
      <c r="J13" s="20"/>
    </row>
    <row r="14" spans="1:14">
      <c r="A14" s="2"/>
      <c r="B14" s="33"/>
      <c r="C14" s="33" t="s">
        <v>104</v>
      </c>
      <c r="D14" s="32">
        <v>1574.8336446501</v>
      </c>
      <c r="E14" s="32">
        <v>0</v>
      </c>
      <c r="F14" s="32">
        <v>0</v>
      </c>
      <c r="G14" s="32">
        <v>0</v>
      </c>
      <c r="H14" s="32">
        <v>1574.8336446501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99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7401.4376276616003</v>
      </c>
      <c r="E13" s="32">
        <v>504.04811702192001</v>
      </c>
      <c r="F13" s="32">
        <v>0</v>
      </c>
      <c r="G13" s="32">
        <v>0</v>
      </c>
      <c r="H13" s="32">
        <v>7905.4857446835003</v>
      </c>
      <c r="J13" s="20"/>
    </row>
    <row r="14" spans="1:14">
      <c r="A14" s="2"/>
      <c r="B14" s="33"/>
      <c r="C14" s="33" t="s">
        <v>104</v>
      </c>
      <c r="D14" s="32">
        <v>7401.4376276616003</v>
      </c>
      <c r="E14" s="32">
        <v>504.04811702192001</v>
      </c>
      <c r="F14" s="32">
        <v>0</v>
      </c>
      <c r="G14" s="32">
        <v>0</v>
      </c>
      <c r="H14" s="32">
        <v>7905.4857446835003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117</v>
      </c>
      <c r="D13" s="32">
        <v>0</v>
      </c>
      <c r="E13" s="32">
        <v>0</v>
      </c>
      <c r="F13" s="32">
        <v>0</v>
      </c>
      <c r="G13" s="32">
        <v>24.038062212669001</v>
      </c>
      <c r="H13" s="32">
        <v>24.038062212669001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24.038062212669001</v>
      </c>
      <c r="H14" s="32">
        <v>24.038062212669001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96</v>
      </c>
    </row>
    <row r="2" spans="1:14" ht="45.75" customHeight="1">
      <c r="A2" s="24"/>
      <c r="B2" s="24" t="s">
        <v>97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99</v>
      </c>
      <c r="C7" s="28" t="s">
        <v>82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82</v>
      </c>
      <c r="D13" s="32">
        <v>0</v>
      </c>
      <c r="E13" s="32">
        <v>0</v>
      </c>
      <c r="F13" s="32">
        <v>0</v>
      </c>
      <c r="G13" s="32">
        <v>455.67631164516001</v>
      </c>
      <c r="H13" s="32">
        <v>455.67631164516001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455.67631164516001</v>
      </c>
      <c r="H14" s="32">
        <v>455.67631164516001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518-02-01</vt:lpstr>
      <vt:lpstr>ОСР 518-09-01</vt:lpstr>
      <vt:lpstr>ОСР 518-12-01</vt:lpstr>
      <vt:lpstr>ОСР 27-07-01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217EFFA61A51474EB3AC798C1E3B0497_12</vt:lpwstr>
  </property>
  <property fmtid="{D5CDD505-2E9C-101B-9397-08002B2CF9AE}" pid="3" name="KSOProductBuildVer">
    <vt:lpwstr>1049-12.2.0.20795</vt:lpwstr>
  </property>
</Properties>
</file>